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<sst xmlns="http://schemas.openxmlformats.org/spreadsheetml/2006/main" count="124" uniqueCount="83">
  <si>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</si>
  <si>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</si>
  <si>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</si>
  <si>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</si>
  <si>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</si>
  <si>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</si>
  <si>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</si>
  <si>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</si>
  <si>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</si>
  <si>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</si>
  <si>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</si>
  <si>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</si>
  <si>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</si>
  <si>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</si>
  <si>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</si>
  <si>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</si>
  <si>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</si>
  <si>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</si>
  <si>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</si>
  <si>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</si>
  <si>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</si>
  <si>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</si>
  <si>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</si>
  <si>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</si>
  <si>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</si>
  <si>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</si>
  <si>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</si>
  <si>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</si>
  <si>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</si>
  <si>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</si>
  <si>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</si>
  <si>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</si>
  <si>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</si>
  <si>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</si>
  <si>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</si>
  <si>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</si>
  <si>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</si>
  <si>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</si>
  <si>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</si>
  <si>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</si>
  <si>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</si>
  <si>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</si>
  <si>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</si>
  <si>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</si>
  <si>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</si>
  <si>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</si>
  <si>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</si>
  <si>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</si>
  <si>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</si>
  <si>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</si>
  <si>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</si>
  <si>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</si>
  <si>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</si>
  <si>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</si>
  <si>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</si>
  <si>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</si>
  <si>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</si>
  <si>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</si>
  <si>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</si>
  <si>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</si>
  <si>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</si>
  <si>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</si>
  <si>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</si>
  <si>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</si>
  <si>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</si>
  <si>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</si>
  <si>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</si>
  <si>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</si>
  <si>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</si>
  <si>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</si>
  <si>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</si>
  <si>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</si>
  <si>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</si>
  <si>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</si>
  <si>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</si>
  <si>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</si>
  <si>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</si>
  <si>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</si>
  <si>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</si>
  <si>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26.02.2018</t>
  </si>
  <si>
    <r>
      <t xml:space="preserve">станом на 26.02.2018р.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</si>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</sst>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5.2"/>
      <color indexed="8"/>
      <name val="Times New Roman"/>
      <family val="1"/>
    </font>
    <font>
      <sz val="7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24424"/>
        <c:crosses val="autoZero"/>
        <c:auto val="0"/>
        <c:lblOffset val="100"/>
        <c:tickLblSkip val="1"/>
        <c:noMultiLvlLbl val="0"/>
      </c:catAx>
      <c:valAx>
        <c:axId val="420244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 val="autoZero"/>
        <c:auto val="0"/>
        <c:lblOffset val="100"/>
        <c:tickLblSkip val="1"/>
        <c:noMultiLvlLbl val="0"/>
      </c:catAx>
      <c:valAx>
        <c:axId val="4853515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163203"/>
        <c:axId val="39033372"/>
      </c:bar3D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63203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5756029"/>
        <c:axId val="7586534"/>
      </c:bar3D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86534"/>
        <c:crosses val="autoZero"/>
        <c:auto val="1"/>
        <c:lblOffset val="100"/>
        <c:tickLblSkip val="1"/>
        <c:noMultiLvlLbl val="0"/>
      </c:catAx>
      <c:valAx>
        <c:axId val="7586534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56029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218 903,5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-17 500,1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-17 500,1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2017 рік"/>
      <sheetName val="2016 рі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0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6095.590882352942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6095.6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6095.6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6095.6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6095.6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6095.6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6095.6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6095.6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6095.6</v>
      </c>
      <c r="R12" s="69">
        <v>3.6</v>
      </c>
      <c r="S12" s="65">
        <v>0</v>
      </c>
      <c r="T12" s="70">
        <v>0</v>
      </c>
      <c r="U12" s="109">
        <v>0</v>
      </c>
      <c r="V12" s="110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6095.6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6095.6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6095.6</v>
      </c>
      <c r="R15" s="69">
        <v>0</v>
      </c>
      <c r="S15" s="65">
        <v>0</v>
      </c>
      <c r="T15" s="74">
        <v>6.1</v>
      </c>
      <c r="U15" s="109">
        <v>0</v>
      </c>
      <c r="V15" s="110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6095.6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6095.6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6095.6</v>
      </c>
      <c r="R18" s="69">
        <v>53</v>
      </c>
      <c r="S18" s="65">
        <v>0</v>
      </c>
      <c r="T18" s="70">
        <v>0</v>
      </c>
      <c r="U18" s="109">
        <v>0</v>
      </c>
      <c r="V18" s="110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4600</v>
      </c>
      <c r="P19" s="3">
        <f t="shared" si="2"/>
        <v>1.4428369565217392</v>
      </c>
      <c r="Q19" s="2">
        <v>6095.6</v>
      </c>
      <c r="R19" s="69">
        <v>0</v>
      </c>
      <c r="S19" s="65">
        <v>0</v>
      </c>
      <c r="T19" s="70">
        <v>40</v>
      </c>
      <c r="U19" s="109">
        <v>0</v>
      </c>
      <c r="V19" s="110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6095.6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6095.6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8900</v>
      </c>
      <c r="P22" s="3">
        <f t="shared" si="2"/>
        <v>0</v>
      </c>
      <c r="Q22" s="2">
        <v>6095.6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13005</v>
      </c>
      <c r="P23" s="3">
        <f t="shared" si="2"/>
        <v>0</v>
      </c>
      <c r="Q23" s="2">
        <v>6095.6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58578.8</v>
      </c>
      <c r="C24" s="85">
        <f t="shared" si="4"/>
        <v>662.7</v>
      </c>
      <c r="D24" s="107">
        <f t="shared" si="4"/>
        <v>662.7</v>
      </c>
      <c r="E24" s="107">
        <f t="shared" si="4"/>
        <v>0</v>
      </c>
      <c r="F24" s="85">
        <f t="shared" si="4"/>
        <v>723.7</v>
      </c>
      <c r="G24" s="85">
        <f t="shared" si="4"/>
        <v>5748.499999999999</v>
      </c>
      <c r="H24" s="85">
        <f t="shared" si="4"/>
        <v>34449.8</v>
      </c>
      <c r="I24" s="85">
        <f t="shared" si="4"/>
        <v>1766.2</v>
      </c>
      <c r="J24" s="85">
        <f t="shared" si="4"/>
        <v>326.20000000000005</v>
      </c>
      <c r="K24" s="85">
        <f t="shared" si="4"/>
        <v>550.1</v>
      </c>
      <c r="L24" s="85">
        <f t="shared" si="4"/>
        <v>280.1</v>
      </c>
      <c r="M24" s="84">
        <f t="shared" si="4"/>
        <v>538.9449999999987</v>
      </c>
      <c r="N24" s="84">
        <f t="shared" si="4"/>
        <v>103625.04500000001</v>
      </c>
      <c r="O24" s="84">
        <f t="shared" si="4"/>
        <v>125125</v>
      </c>
      <c r="P24" s="86">
        <f>N24/O24</f>
        <v>0.8281721878121879</v>
      </c>
      <c r="Q24" s="2"/>
      <c r="R24" s="75">
        <f>SUM(R4:R23)</f>
        <v>154.6</v>
      </c>
      <c r="S24" s="75">
        <f>SUM(S4:S23)</f>
        <v>0</v>
      </c>
      <c r="T24" s="75">
        <f>SUM(T4:T23)</f>
        <v>56.1</v>
      </c>
      <c r="U24" s="126">
        <f>SUM(U4:U23)</f>
        <v>1</v>
      </c>
      <c r="V24" s="127"/>
      <c r="W24" s="75">
        <f>R24+S24+U24+T24+V24</f>
        <v>211.7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43157</v>
      </c>
      <c r="S29" s="129">
        <v>41.88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43157</v>
      </c>
      <c r="S39" s="118">
        <v>4546.3857499999995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82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4546.3857499999995</v>
      </c>
      <c r="B29" s="45">
        <v>1015</v>
      </c>
      <c r="C29" s="45">
        <v>169.55</v>
      </c>
      <c r="D29" s="45">
        <v>806.429</v>
      </c>
      <c r="E29" s="45">
        <v>806.43</v>
      </c>
      <c r="F29" s="45">
        <v>3000</v>
      </c>
      <c r="G29" s="45">
        <v>213.12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1191.1</v>
      </c>
      <c r="N29" s="47">
        <f>M29-L29</f>
        <v>-3634.329</v>
      </c>
      <c r="O29" s="160">
        <f>лютий!S29</f>
        <v>41.88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122408.13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19102.02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59496.01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5365.59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5652.23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5485.249999999998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218903.54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169.55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213.12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2018-02-26T09:51:48Z</dcterms:modified>
  <cp:category/>
  <cp:version/>
  <cp:contentType/>
  <cp:contentStatus/>
</cp:coreProperties>
</file>